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/>
  <mc:AlternateContent xmlns:mc="http://schemas.openxmlformats.org/markup-compatibility/2006">
    <mc:Choice Requires="x15">
      <x15ac:absPath xmlns:x15ac="http://schemas.microsoft.com/office/spreadsheetml/2010/11/ac" url="https://norsvin.sharepoint.com/sites/NorsvinFellesTeams/Delte dokumenter/Oppdrag til Kommunikasjon/"/>
    </mc:Choice>
  </mc:AlternateContent>
  <xr:revisionPtr revIDLastSave="0" documentId="8_{7D0FE432-7B35-4FC2-A2EF-449BE2712898}" xr6:coauthVersionLast="47" xr6:coauthVersionMax="47" xr10:uidLastSave="{00000000-0000-0000-0000-000000000000}"/>
  <bookViews>
    <workbookView xWindow="0" yWindow="2370" windowWidth="57600" windowHeight="12675" xr2:uid="{E7B8D730-3946-4909-A5EA-C709D7A786EF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B17" i="1"/>
  <c r="B31" i="1" s="1"/>
  <c r="B26" i="1" l="1"/>
  <c r="B25" i="1"/>
  <c r="B27" i="1"/>
  <c r="B20" i="1"/>
  <c r="B18" i="1"/>
  <c r="B19" i="1"/>
</calcChain>
</file>

<file path=xl/sharedStrings.xml><?xml version="1.0" encoding="utf-8"?>
<sst xmlns="http://schemas.openxmlformats.org/spreadsheetml/2006/main" count="37" uniqueCount="35">
  <si>
    <t>Kalkulator for forslag til ny gjødselforskrift*</t>
  </si>
  <si>
    <t>Kalkulator nåværende gjødselforskrift (som skrotes fra 1. januar 2025)</t>
  </si>
  <si>
    <t>Kun gule felt som kan brukes: legg inn antall dyr i hver kategori</t>
  </si>
  <si>
    <t>Antall dyr pr. gjødseldyrenhet (GDE)</t>
  </si>
  <si>
    <t>Normtall mengde fosfor per individ av ulike dyreslag*</t>
  </si>
  <si>
    <t>Fosfor (P) per dyr</t>
  </si>
  <si>
    <t>Avlspurker/råner</t>
  </si>
  <si>
    <t xml:space="preserve">Avlspurker inkl 30smågris fream til 30 kg </t>
  </si>
  <si>
    <t>Slaktegriser</t>
  </si>
  <si>
    <t>Ungris til avls 30-1 års alder</t>
  </si>
  <si>
    <t>Dekar pr. GDE</t>
  </si>
  <si>
    <t>Antall</t>
  </si>
  <si>
    <t>Avlspurker</t>
  </si>
  <si>
    <t>Slaktegris</t>
  </si>
  <si>
    <t>Avlspurker, inkl 30 smågris fram til 30 kg</t>
  </si>
  <si>
    <t>legg inn antall avlspurker du har i fjøset</t>
  </si>
  <si>
    <t>Ungris til avl 30kg til 1 års alder (rekrutteringsdyr)</t>
  </si>
  <si>
    <t>legg inn antall rekrutteringspurker du har i fjøset</t>
  </si>
  <si>
    <t>Spredearealkrav nåværende krav</t>
  </si>
  <si>
    <t xml:space="preserve">Slaktegriser </t>
  </si>
  <si>
    <t>Legg inn antal slaktegris slaktet per år.</t>
  </si>
  <si>
    <r>
      <t xml:space="preserve">Oversikt spredearealkrav for svineprodusenter, landet </t>
    </r>
    <r>
      <rPr>
        <sz val="8"/>
        <color theme="1"/>
        <rFont val="Aptos Narrow"/>
        <family val="2"/>
        <scheme val="minor"/>
      </rPr>
      <t>(utenom Rogaland)</t>
    </r>
  </si>
  <si>
    <t>Totalt fosfor (P) på bruket</t>
  </si>
  <si>
    <r>
      <t xml:space="preserve">Spredearealkrav/2,8 kg P per daa </t>
    </r>
    <r>
      <rPr>
        <b/>
        <sz val="11"/>
        <color rgb="FFFF0000"/>
        <rFont val="Aptos Narrow"/>
        <family val="2"/>
        <scheme val="minor"/>
      </rPr>
      <t>(f.o.m 1. januar 2025)</t>
    </r>
  </si>
  <si>
    <r>
      <t xml:space="preserve">Spredearealkrav v/2,5 kg P per daa </t>
    </r>
    <r>
      <rPr>
        <b/>
        <sz val="11"/>
        <color rgb="FFFF0000"/>
        <rFont val="Aptos Narrow"/>
        <family val="2"/>
        <scheme val="minor"/>
      </rPr>
      <t>(etter 4 år)</t>
    </r>
  </si>
  <si>
    <r>
      <t xml:space="preserve">Spredearealkrav v/2,3 kg P per daa </t>
    </r>
    <r>
      <rPr>
        <b/>
        <sz val="11"/>
        <color rgb="FFFF0000"/>
        <rFont val="Aptos Narrow"/>
        <family val="2"/>
        <scheme val="minor"/>
      </rPr>
      <t>(etter 8 år)</t>
    </r>
  </si>
  <si>
    <t>Oversikt spredearealkrav for svineprodusenter i Rogaland**</t>
  </si>
  <si>
    <r>
      <t xml:space="preserve">Spredearealkrav/3,1 kg P per daa </t>
    </r>
    <r>
      <rPr>
        <b/>
        <sz val="11"/>
        <color rgb="FFFF0000"/>
        <rFont val="Aptos Narrow"/>
        <family val="2"/>
        <scheme val="minor"/>
      </rPr>
      <t>(f.o.m 1. januar 2025)</t>
    </r>
  </si>
  <si>
    <r>
      <t xml:space="preserve">Spredearealkrav v/3 kg P per daa </t>
    </r>
    <r>
      <rPr>
        <b/>
        <sz val="11"/>
        <color rgb="FFFF0000"/>
        <rFont val="Aptos Narrow"/>
        <family val="2"/>
        <scheme val="minor"/>
      </rPr>
      <t>(etter 4 år)</t>
    </r>
  </si>
  <si>
    <r>
      <t xml:space="preserve">Spredearealkrav v/2,7 kg P per daa </t>
    </r>
    <r>
      <rPr>
        <b/>
        <sz val="11"/>
        <color rgb="FFFF0000"/>
        <rFont val="Aptos Narrow"/>
        <family val="2"/>
        <scheme val="minor"/>
      </rPr>
      <t>(etter 8 år)</t>
    </r>
  </si>
  <si>
    <t>Alternativet "Balansert gjødsling"***</t>
  </si>
  <si>
    <t>Spredearealkrav v/3,5 kg P per daa</t>
  </si>
  <si>
    <t>*basert på normtall i vedlegg 1 i forslag til gjødselforskrift</t>
  </si>
  <si>
    <r>
      <t xml:space="preserve">** fra forslag til gjødselforskrift </t>
    </r>
    <r>
      <rPr>
        <i/>
        <sz val="11"/>
        <color theme="1"/>
        <rFont val="Aptos Narrow"/>
        <family val="2"/>
        <scheme val="minor"/>
      </rPr>
      <t>"Avlingsstatistikken viser stort sprik i avlingsnivåer, mellom foretak, men også geografisk.Rogaland er i en særklasse, med snittavlinger av gras i 2021 og 2022 som tilsvarer fosforuttak nær gjeldende grense på 3,5 kg P/daa, mens typiske avlingsnivåer i øvrige fylker er 30 % til 60 % lavere. På grunn av høyere avlinger og fosforuttak i Rogaland, men også for å avlaste for store konsekvenser her, settes en noe høyere fosforgrense for Rogaland."</t>
    </r>
  </si>
  <si>
    <r>
      <t>Om balansert gjødling*** Fra forslag til gjødelsforskrift "</t>
    </r>
    <r>
      <rPr>
        <i/>
        <sz val="11"/>
        <color theme="1"/>
        <rFont val="Aptos Narrow"/>
        <family val="2"/>
        <scheme val="minor"/>
      </rPr>
      <t>Videre foreslår departementene at foretakene kan velge mellom enten å følge de generelle fosforgrensene, eller å følge et krav om at forholdet mellom fosformengder som tilføres og tas ut i avlinger er 1:1 eller bedre (balansegjødsling).Alternativet om balansegjødsling begrenses til tilførsel av maksimalt 3,5 kg P/daa."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</si>
</sst>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3" borderId="0" xfId="0" applyFill="1"/>
    <xf numFmtId="0" fontId="0" fillId="3" borderId="1" xfId="0" applyFill="1" applyBorder="1" applyProtection="1">
      <protection locked="0"/>
    </xf>
    <xf numFmtId="1" fontId="1" fillId="4" borderId="1" xfId="0" applyNumberFormat="1" applyFont="1" applyFill="1" applyBorder="1"/>
    <xf numFmtId="1" fontId="0" fillId="2" borderId="1" xfId="0" applyNumberFormat="1" applyFill="1" applyBorder="1"/>
    <xf numFmtId="1" fontId="1" fillId="0" borderId="0" xfId="0" applyNumberFormat="1" applyFont="1"/>
    <xf numFmtId="0" fontId="0" fillId="0" borderId="2" xfId="0" applyBorder="1"/>
    <xf numFmtId="1" fontId="0" fillId="4" borderId="1" xfId="0" applyNumberForma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47BA-C2B2-4181-94EB-8E3E945108AB}">
  <dimension ref="A1:H37"/>
  <sheetViews>
    <sheetView showGridLines="0" tabSelected="1" workbookViewId="0">
      <selection activeCell="D22" sqref="D22"/>
    </sheetView>
  </sheetViews>
  <sheetFormatPr defaultColWidth="11.42578125" defaultRowHeight="15"/>
  <cols>
    <col min="1" max="1" width="63.7109375" customWidth="1"/>
    <col min="2" max="2" width="16.28515625" customWidth="1"/>
    <col min="5" max="5" width="20.28515625" customWidth="1"/>
    <col min="6" max="6" width="11.42578125" style="9"/>
    <col min="7" max="7" width="31.140625" customWidth="1"/>
  </cols>
  <sheetData>
    <row r="1" spans="1:8" ht="15.75" customHeight="1">
      <c r="A1" t="s">
        <v>0</v>
      </c>
      <c r="G1" t="s">
        <v>1</v>
      </c>
    </row>
    <row r="2" spans="1:8" ht="15.75" customHeight="1">
      <c r="A2" s="4" t="s">
        <v>2</v>
      </c>
    </row>
    <row r="3" spans="1:8">
      <c r="G3" t="s">
        <v>3</v>
      </c>
    </row>
    <row r="4" spans="1:8">
      <c r="A4" s="2" t="s">
        <v>4</v>
      </c>
      <c r="B4" s="3" t="s">
        <v>5</v>
      </c>
      <c r="G4" t="s">
        <v>6</v>
      </c>
      <c r="H4">
        <v>2.5</v>
      </c>
    </row>
    <row r="5" spans="1:8">
      <c r="A5" s="3" t="s">
        <v>7</v>
      </c>
      <c r="B5" s="3">
        <v>6</v>
      </c>
      <c r="G5" t="s">
        <v>8</v>
      </c>
      <c r="H5">
        <v>18</v>
      </c>
    </row>
    <row r="6" spans="1:8">
      <c r="A6" s="3" t="s">
        <v>9</v>
      </c>
      <c r="B6" s="3">
        <v>1.6</v>
      </c>
    </row>
    <row r="7" spans="1:8">
      <c r="A7" s="3" t="s">
        <v>8</v>
      </c>
      <c r="B7" s="3">
        <v>0.37</v>
      </c>
      <c r="G7" t="s">
        <v>10</v>
      </c>
      <c r="H7">
        <v>4</v>
      </c>
    </row>
    <row r="8" spans="1:8">
      <c r="H8" s="11" t="s">
        <v>11</v>
      </c>
    </row>
    <row r="9" spans="1:8">
      <c r="G9" s="1" t="s">
        <v>12</v>
      </c>
      <c r="H9" s="5"/>
    </row>
    <row r="10" spans="1:8">
      <c r="B10" s="11" t="s">
        <v>11</v>
      </c>
      <c r="G10" s="1" t="s">
        <v>13</v>
      </c>
      <c r="H10" s="5"/>
    </row>
    <row r="11" spans="1:8">
      <c r="A11" s="3" t="s">
        <v>14</v>
      </c>
      <c r="B11" s="5"/>
      <c r="C11" t="s">
        <v>15</v>
      </c>
    </row>
    <row r="12" spans="1:8">
      <c r="A12" s="3" t="s">
        <v>16</v>
      </c>
      <c r="B12" s="5"/>
      <c r="C12" t="s">
        <v>17</v>
      </c>
      <c r="G12" s="1" t="s">
        <v>18</v>
      </c>
      <c r="H12" s="10">
        <f>((H9/H4)*H7)+((H10/H5)*H7)</f>
        <v>0</v>
      </c>
    </row>
    <row r="13" spans="1:8">
      <c r="A13" s="3" t="s">
        <v>19</v>
      </c>
      <c r="B13" s="5"/>
      <c r="C13" t="s">
        <v>20</v>
      </c>
    </row>
    <row r="17" spans="1:3">
      <c r="A17" s="2" t="s">
        <v>21</v>
      </c>
      <c r="B17" s="7">
        <f>(B11*B5)+(B12*B6)+(B13*B7)</f>
        <v>0</v>
      </c>
      <c r="C17" t="s">
        <v>22</v>
      </c>
    </row>
    <row r="18" spans="1:3">
      <c r="A18" s="3" t="s">
        <v>23</v>
      </c>
      <c r="B18" s="6">
        <f>B17/2.8</f>
        <v>0</v>
      </c>
    </row>
    <row r="19" spans="1:3">
      <c r="A19" s="3" t="s">
        <v>24</v>
      </c>
      <c r="B19" s="6">
        <f>B17/2.5</f>
        <v>0</v>
      </c>
    </row>
    <row r="20" spans="1:3">
      <c r="A20" s="3" t="s">
        <v>25</v>
      </c>
      <c r="B20" s="6">
        <f>B17/2.3</f>
        <v>0</v>
      </c>
    </row>
    <row r="21" spans="1:3">
      <c r="B21" s="8"/>
    </row>
    <row r="22" spans="1:3">
      <c r="B22" s="8"/>
    </row>
    <row r="24" spans="1:3">
      <c r="A24" s="2" t="s">
        <v>26</v>
      </c>
      <c r="B24" s="7"/>
    </row>
    <row r="25" spans="1:3">
      <c r="A25" s="3" t="s">
        <v>27</v>
      </c>
      <c r="B25" s="6">
        <f>B17/3.1</f>
        <v>0</v>
      </c>
    </row>
    <row r="26" spans="1:3">
      <c r="A26" s="3" t="s">
        <v>28</v>
      </c>
      <c r="B26" s="6">
        <f>B17/3</f>
        <v>0</v>
      </c>
    </row>
    <row r="27" spans="1:3">
      <c r="A27" s="3" t="s">
        <v>29</v>
      </c>
      <c r="B27" s="6">
        <f>B17/2.7</f>
        <v>0</v>
      </c>
    </row>
    <row r="30" spans="1:3">
      <c r="A30" t="s">
        <v>30</v>
      </c>
    </row>
    <row r="31" spans="1:3">
      <c r="A31" s="1" t="s">
        <v>31</v>
      </c>
      <c r="B31" s="6">
        <f>B17/3.5</f>
        <v>0</v>
      </c>
    </row>
    <row r="34" spans="1:3">
      <c r="A34" t="s">
        <v>32</v>
      </c>
    </row>
    <row r="35" spans="1:3" ht="95.25" customHeight="1">
      <c r="A35" s="12" t="s">
        <v>33</v>
      </c>
      <c r="B35" s="12"/>
      <c r="C35" s="12"/>
    </row>
    <row r="37" spans="1:3" ht="84" customHeight="1">
      <c r="A37" s="12" t="s">
        <v>34</v>
      </c>
      <c r="B37" s="12"/>
      <c r="C37" s="12"/>
    </row>
  </sheetData>
  <mergeCells count="2">
    <mergeCell ref="A35:C35"/>
    <mergeCell ref="A37:C3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35AEE1EE026439768C72E11F3BD40" ma:contentTypeVersion="16" ma:contentTypeDescription="Opprett et nytt dokument." ma:contentTypeScope="" ma:versionID="234551c163b6b98de1215674a50999a5">
  <xsd:schema xmlns:xsd="http://www.w3.org/2001/XMLSchema" xmlns:xs="http://www.w3.org/2001/XMLSchema" xmlns:p="http://schemas.microsoft.com/office/2006/metadata/properties" xmlns:ns2="315e1ef2-38db-46ed-9e8e-307d88499eab" xmlns:ns3="fc0de70b-a469-4eb8-b81c-7b4fa68b29b1" targetNamespace="http://schemas.microsoft.com/office/2006/metadata/properties" ma:root="true" ma:fieldsID="2b6b1ca2b7d37b9747216ae52cba9f19" ns2:_="" ns3:_="">
    <xsd:import namespace="315e1ef2-38db-46ed-9e8e-307d88499eab"/>
    <xsd:import namespace="fc0de70b-a469-4eb8-b81c-7b4fa68b29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e1ef2-38db-46ed-9e8e-307d88499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b0f0c245-37f1-4e93-a460-488bf4dded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de70b-a469-4eb8-b81c-7b4fa68b29b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1d9dfd2-476f-44ef-8afa-ae36f5c0694c}" ma:internalName="TaxCatchAll" ma:showField="CatchAllData" ma:web="fc0de70b-a469-4eb8-b81c-7b4fa68b29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03148-E703-4DA1-B686-7BBA36B6F7EA}"/>
</file>

<file path=customXml/itemProps2.xml><?xml version="1.0" encoding="utf-8"?>
<ds:datastoreItem xmlns:ds="http://schemas.openxmlformats.org/officeDocument/2006/customXml" ds:itemID="{58B65936-69B7-4945-B155-2C96F76985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Norsvin 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norsvin@norsvin.no</dc:creator>
  <cp:keywords/>
  <dc:description/>
  <cp:lastModifiedBy/>
  <cp:revision/>
  <dcterms:created xsi:type="dcterms:W3CDTF">2024-04-19T06:34:05Z</dcterms:created>
  <dcterms:modified xsi:type="dcterms:W3CDTF">2024-04-22T11:09:40Z</dcterms:modified>
  <cp:category/>
  <cp:contentStatus/>
</cp:coreProperties>
</file>